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da\Documents\KCHJ\2019\"/>
    </mc:Choice>
  </mc:AlternateContent>
  <xr:revisionPtr revIDLastSave="0" documentId="13_ncr:1_{A604634E-BDF4-4D45-896E-BA24A6E1F7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ulka prac poh" sheetId="2" r:id="rId1"/>
  </sheets>
  <definedNames>
    <definedName name="CACIT">#REF!</definedName>
    <definedName name="CACT">#REF!</definedName>
    <definedName name="Cena">#REF!</definedName>
    <definedName name="_xlnm.Print_Area" localSheetId="0">'Tabulka prac poh'!$A$1:$L$45</definedName>
    <definedName name="Titu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2" l="1"/>
  <c r="G17" i="2"/>
  <c r="G29" i="2" l="1"/>
  <c r="L29" i="2" s="1"/>
  <c r="G34" i="2"/>
  <c r="L34" i="2" s="1"/>
  <c r="G33" i="2"/>
  <c r="L33" i="2" s="1"/>
  <c r="G32" i="2"/>
  <c r="L32" i="2" s="1"/>
  <c r="G28" i="2"/>
  <c r="L28" i="2" s="1"/>
  <c r="G22" i="2"/>
  <c r="L22" i="2" s="1"/>
  <c r="G23" i="2"/>
  <c r="L23" i="2" s="1"/>
  <c r="G30" i="2"/>
  <c r="L30" i="2" s="1"/>
  <c r="G27" i="2"/>
  <c r="L27" i="2" s="1"/>
  <c r="G26" i="2"/>
  <c r="L26" i="2" s="1"/>
  <c r="L18" i="2"/>
  <c r="G21" i="2"/>
  <c r="L21" i="2" s="1"/>
  <c r="L17" i="2"/>
  <c r="G36" i="2"/>
  <c r="L36" i="2" s="1"/>
  <c r="G10" i="2"/>
  <c r="L10" i="2" s="1"/>
  <c r="G11" i="2"/>
  <c r="L11" i="2" s="1"/>
  <c r="G37" i="2"/>
  <c r="L37" i="2" s="1"/>
  <c r="G35" i="2"/>
  <c r="L35" i="2" s="1"/>
  <c r="G31" i="2"/>
  <c r="L31" i="2" s="1"/>
  <c r="G25" i="2"/>
  <c r="L25" i="2" s="1"/>
  <c r="G24" i="2"/>
  <c r="L24" i="2" s="1"/>
  <c r="G20" i="2"/>
  <c r="L20" i="2" s="1"/>
  <c r="G19" i="2"/>
  <c r="L19" i="2"/>
  <c r="G16" i="2"/>
  <c r="L16" i="2" s="1"/>
  <c r="G15" i="2"/>
  <c r="L15" i="2" s="1"/>
  <c r="G14" i="2"/>
  <c r="L14" i="2" s="1"/>
  <c r="G13" i="2"/>
  <c r="L13" i="2" s="1"/>
  <c r="G12" i="2"/>
  <c r="L12" i="2" s="1"/>
  <c r="L38" i="2" l="1"/>
</calcChain>
</file>

<file path=xl/sharedStrings.xml><?xml version="1.0" encoding="utf-8"?>
<sst xmlns="http://schemas.openxmlformats.org/spreadsheetml/2006/main" count="95" uniqueCount="61">
  <si>
    <t>MRK</t>
  </si>
  <si>
    <t>KHS</t>
  </si>
  <si>
    <t>KBS</t>
  </si>
  <si>
    <t>Zkouška</t>
  </si>
  <si>
    <t>body</t>
  </si>
  <si>
    <t>koef</t>
  </si>
  <si>
    <t>BL</t>
  </si>
  <si>
    <t>body K</t>
  </si>
  <si>
    <t>nor, div, U</t>
  </si>
  <si>
    <t>CACT</t>
  </si>
  <si>
    <t>CACIT</t>
  </si>
  <si>
    <t>Celkem</t>
  </si>
  <si>
    <t>Cena</t>
  </si>
  <si>
    <t>Datum</t>
  </si>
  <si>
    <t>-</t>
  </si>
  <si>
    <t>Místo/Okres</t>
  </si>
  <si>
    <t>Jméno psa/feny:</t>
  </si>
  <si>
    <t>Člp:</t>
  </si>
  <si>
    <t>Majitel:</t>
  </si>
  <si>
    <t>Vůdce:</t>
  </si>
  <si>
    <t>kont.tel.:</t>
  </si>
  <si>
    <t>kont.email:</t>
  </si>
  <si>
    <t>podpis:</t>
  </si>
  <si>
    <t>Plemeno:</t>
  </si>
  <si>
    <t>Název</t>
  </si>
  <si>
    <t>Vyplňte dle řádu Pracovního poháru KCHJ ČR.</t>
  </si>
  <si>
    <t xml:space="preserve">Prémiové body: </t>
  </si>
  <si>
    <t xml:space="preserve">I.c  </t>
  </si>
  <si>
    <t xml:space="preserve">II.c </t>
  </si>
  <si>
    <t>r.CACIT</t>
  </si>
  <si>
    <t>r.CACT</t>
  </si>
  <si>
    <t>ZV</t>
  </si>
  <si>
    <t>ZN</t>
  </si>
  <si>
    <t>BZ</t>
  </si>
  <si>
    <t>BZH</t>
  </si>
  <si>
    <t>PZ</t>
  </si>
  <si>
    <t>LZ</t>
  </si>
  <si>
    <t>VZ</t>
  </si>
  <si>
    <t>HZ-ZH</t>
  </si>
  <si>
    <t>ZVVZ</t>
  </si>
  <si>
    <t>IZN</t>
  </si>
  <si>
    <t xml:space="preserve"> - </t>
  </si>
  <si>
    <t>PZB</t>
  </si>
  <si>
    <t>Sfk-Sp(Hlasit.)</t>
  </si>
  <si>
    <t>OPK</t>
  </si>
  <si>
    <t>SBS</t>
  </si>
  <si>
    <t>PČS</t>
  </si>
  <si>
    <t>SPK(králík)</t>
  </si>
  <si>
    <t>PV</t>
  </si>
  <si>
    <t>MVF</t>
  </si>
  <si>
    <t>MSBL/MSBLJ</t>
  </si>
  <si>
    <t>VP</t>
  </si>
  <si>
    <t xml:space="preserve">U (CZ) </t>
  </si>
  <si>
    <t>diviačiar (CZ)</t>
  </si>
  <si>
    <t>kont.norování v I.c (SK)</t>
  </si>
  <si>
    <t>Monika ILLOVÁ, Bělá u Jevíčka 42, 569 43 JEVÍČKO</t>
  </si>
  <si>
    <t xml:space="preserve"> -</t>
  </si>
  <si>
    <t>PSP</t>
  </si>
  <si>
    <t>U PSP (Pohár středočeské pobočky) se započítává součet bodů LZ a BZ a pouze lepší cena.</t>
  </si>
  <si>
    <t>PRACOVNÍ POHÁR 2019</t>
  </si>
  <si>
    <t>Vyplněnou tabulku spolu s oboustrannou kopií PP a soudcovskými tabulkami zašlete do 15. 1. 2020 na adresu výcvikářky: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</si>
</sst>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7" fillId="0" borderId="0" xfId="1" applyFont="1" applyBorder="1"/>
    <xf numFmtId="0" fontId="4" fillId="0" borderId="0" xfId="1" applyFont="1" applyAlignment="1">
      <alignment horizontal="left"/>
    </xf>
    <xf numFmtId="0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8" fillId="2" borderId="1" xfId="1" applyNumberFormat="1" applyFont="1" applyFill="1" applyBorder="1" applyAlignment="1" applyProtection="1">
      <alignment vertical="center"/>
      <protection locked="0"/>
    </xf>
    <xf numFmtId="49" fontId="8" fillId="2" borderId="2" xfId="1" applyNumberFormat="1" applyFont="1" applyFill="1" applyBorder="1" applyAlignment="1" applyProtection="1">
      <alignment horizontal="left" vertical="center"/>
      <protection locked="0" hidden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7" xfId="0" applyFont="1" applyFill="1" applyBorder="1" applyAlignment="1" applyProtection="1">
      <alignment vertical="center"/>
      <protection locked="0" hidden="1"/>
    </xf>
    <xf numFmtId="1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2" borderId="8" xfId="0" applyFont="1" applyFill="1" applyBorder="1" applyAlignment="1" applyProtection="1">
      <alignment vertical="center"/>
      <protection locked="0" hidden="1"/>
    </xf>
    <xf numFmtId="0" fontId="9" fillId="0" borderId="8" xfId="0" applyFont="1" applyBorder="1" applyAlignment="1">
      <alignment vertical="center"/>
    </xf>
    <xf numFmtId="2" fontId="9" fillId="0" borderId="8" xfId="0" applyNumberFormat="1" applyFont="1" applyFill="1" applyBorder="1" applyAlignment="1" applyProtection="1">
      <alignment horizontal="center" vertical="center"/>
    </xf>
    <xf numFmtId="1" fontId="9" fillId="2" borderId="8" xfId="0" applyNumberFormat="1" applyFont="1" applyFill="1" applyBorder="1" applyAlignment="1" applyProtection="1">
      <alignment horizontal="center" vertical="center"/>
      <protection locked="0" hidden="1"/>
    </xf>
    <xf numFmtId="1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vertical="center"/>
      <protection locked="0" hidden="1"/>
    </xf>
    <xf numFmtId="14" fontId="9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Border="1" applyAlignment="1">
      <alignment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" fontId="9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2" xfId="0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0" fontId="9" fillId="2" borderId="15" xfId="0" applyFont="1" applyFill="1" applyBorder="1" applyAlignment="1" applyProtection="1">
      <alignment vertical="center"/>
      <protection locked="0" hidden="1"/>
    </xf>
    <xf numFmtId="14" fontId="9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6" xfId="0" applyFont="1" applyFill="1" applyBorder="1" applyAlignment="1" applyProtection="1">
      <alignment vertical="center"/>
      <protection locked="0" hidden="1"/>
    </xf>
    <xf numFmtId="0" fontId="9" fillId="0" borderId="16" xfId="0" applyFont="1" applyBorder="1" applyAlignment="1">
      <alignment vertical="center"/>
    </xf>
    <xf numFmtId="2" fontId="9" fillId="0" borderId="16" xfId="0" applyNumberFormat="1" applyFont="1" applyFill="1" applyBorder="1" applyAlignment="1" applyProtection="1">
      <alignment horizontal="center" vertical="center"/>
    </xf>
    <xf numFmtId="1" fontId="9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6" xfId="0" applyFont="1" applyFill="1" applyBorder="1" applyAlignment="1" applyProtection="1">
      <alignment horizontal="center" vertical="center"/>
      <protection locked="0" hidden="1"/>
    </xf>
    <xf numFmtId="0" fontId="9" fillId="2" borderId="17" xfId="0" applyFont="1" applyFill="1" applyBorder="1" applyAlignment="1" applyProtection="1">
      <alignment horizontal="center" vertical="center"/>
      <protection locked="0" hidden="1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2" borderId="20" xfId="0" applyFont="1" applyFill="1" applyBorder="1" applyAlignment="1" applyProtection="1">
      <alignment vertical="center"/>
      <protection locked="0" hidden="1"/>
    </xf>
    <xf numFmtId="14" fontId="9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1" xfId="0" applyFont="1" applyFill="1" applyBorder="1" applyAlignment="1" applyProtection="1">
      <alignment vertical="center"/>
      <protection locked="0" hidden="1"/>
    </xf>
    <xf numFmtId="2" fontId="9" fillId="0" borderId="0" xfId="0" applyNumberFormat="1" applyFont="1" applyAlignment="1">
      <alignment horizontal="center" vertical="center"/>
    </xf>
    <xf numFmtId="0" fontId="9" fillId="2" borderId="22" xfId="0" applyFont="1" applyFill="1" applyBorder="1" applyAlignment="1" applyProtection="1">
      <alignment vertical="center"/>
      <protection locked="0" hidden="1"/>
    </xf>
    <xf numFmtId="14" fontId="9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 applyProtection="1">
      <alignment vertical="center"/>
      <protection locked="0" hidden="1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 applyProtection="1">
      <alignment horizontal="center" vertical="center"/>
      <protection locked="0" hidden="1"/>
    </xf>
    <xf numFmtId="0" fontId="9" fillId="2" borderId="2" xfId="0" applyFont="1" applyFill="1" applyBorder="1" applyAlignment="1" applyProtection="1">
      <alignment horizontal="center" vertical="center"/>
      <protection locked="0" hidden="1"/>
    </xf>
    <xf numFmtId="2" fontId="9" fillId="0" borderId="23" xfId="0" applyNumberFormat="1" applyFont="1" applyBorder="1" applyAlignment="1">
      <alignment horizontal="center" vertical="center"/>
    </xf>
    <xf numFmtId="0" fontId="9" fillId="2" borderId="24" xfId="0" applyFont="1" applyFill="1" applyBorder="1" applyAlignment="1" applyProtection="1">
      <alignment vertical="center"/>
      <protection locked="0" hidden="1"/>
    </xf>
    <xf numFmtId="14" fontId="9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5" xfId="0" applyFont="1" applyFill="1" applyBorder="1" applyAlignment="1" applyProtection="1">
      <alignment vertical="center"/>
      <protection locked="0" hidden="1"/>
    </xf>
    <xf numFmtId="0" fontId="9" fillId="0" borderId="25" xfId="0" applyFont="1" applyBorder="1" applyAlignment="1">
      <alignment vertical="center"/>
    </xf>
    <xf numFmtId="2" fontId="9" fillId="0" borderId="25" xfId="0" applyNumberFormat="1" applyFont="1" applyFill="1" applyBorder="1" applyAlignment="1" applyProtection="1">
      <alignment horizontal="center" vertical="center"/>
    </xf>
    <xf numFmtId="1" fontId="9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5" xfId="0" applyFont="1" applyFill="1" applyBorder="1" applyAlignment="1" applyProtection="1">
      <alignment horizontal="center" vertical="center"/>
      <protection locked="0" hidden="1"/>
    </xf>
    <xf numFmtId="0" fontId="9" fillId="2" borderId="26" xfId="0" applyFont="1" applyFill="1" applyBorder="1" applyAlignment="1" applyProtection="1">
      <alignment horizontal="center" vertical="center"/>
      <protection locked="0" hidden="1"/>
    </xf>
    <xf numFmtId="2" fontId="9" fillId="0" borderId="27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1" fontId="9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3" xfId="0" applyFont="1" applyFill="1" applyBorder="1" applyAlignment="1" applyProtection="1">
      <alignment horizontal="center" vertical="center"/>
      <protection locked="0" hidden="1"/>
    </xf>
    <xf numFmtId="164" fontId="9" fillId="0" borderId="8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64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 hidden="1"/>
    </xf>
    <xf numFmtId="0" fontId="9" fillId="2" borderId="9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>
      <alignment vertical="center"/>
    </xf>
    <xf numFmtId="0" fontId="9" fillId="0" borderId="25" xfId="0" applyFont="1" applyFill="1" applyBorder="1" applyAlignment="1" applyProtection="1">
      <alignment horizontal="center" vertical="center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/>
      <protection locked="0" hidden="1"/>
    </xf>
    <xf numFmtId="1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4" borderId="25" xfId="0" applyFont="1" applyFill="1" applyBorder="1" applyAlignment="1" applyProtection="1">
      <alignment vertical="center"/>
      <protection locked="0" hidden="1"/>
    </xf>
    <xf numFmtId="1" fontId="9" fillId="0" borderId="25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49" fontId="8" fillId="2" borderId="13" xfId="1" applyNumberFormat="1" applyFont="1" applyFill="1" applyBorder="1" applyAlignment="1" applyProtection="1">
      <alignment horizontal="left" vertical="center"/>
      <protection locked="0" hidden="1"/>
    </xf>
    <xf numFmtId="49" fontId="9" fillId="2" borderId="29" xfId="0" applyNumberFormat="1" applyFont="1" applyFill="1" applyBorder="1" applyAlignment="1" applyProtection="1">
      <alignment horizontal="left" vertical="center"/>
      <protection locked="0" hidden="1"/>
    </xf>
    <xf numFmtId="49" fontId="9" fillId="2" borderId="30" xfId="0" applyNumberFormat="1" applyFont="1" applyFill="1" applyBorder="1" applyAlignment="1" applyProtection="1">
      <alignment horizontal="left" vertical="center"/>
      <protection locked="0" hidden="1"/>
    </xf>
    <xf numFmtId="0" fontId="8" fillId="2" borderId="13" xfId="1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8" fillId="0" borderId="0" xfId="1" applyFont="1" applyAlignment="1">
      <alignment vertical="center"/>
    </xf>
    <xf numFmtId="0" fontId="9" fillId="0" borderId="31" xfId="0" applyFont="1" applyBorder="1" applyAlignment="1">
      <alignment vertical="center"/>
    </xf>
    <xf numFmtId="49" fontId="9" fillId="2" borderId="13" xfId="0" applyNumberFormat="1" applyFont="1" applyFill="1" applyBorder="1" applyAlignment="1" applyProtection="1">
      <alignment vertical="center"/>
      <protection locked="0"/>
    </xf>
    <xf numFmtId="49" fontId="9" fillId="2" borderId="29" xfId="0" applyNumberFormat="1" applyFont="1" applyFill="1" applyBorder="1" applyAlignment="1" applyProtection="1">
      <alignment vertical="center"/>
      <protection locked="0"/>
    </xf>
    <xf numFmtId="49" fontId="9" fillId="2" borderId="30" xfId="0" applyNumberFormat="1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horizontal="left" vertical="center"/>
      <protection locked="0" hidden="1"/>
    </xf>
    <xf numFmtId="0" fontId="9" fillId="3" borderId="30" xfId="0" applyFont="1" applyFill="1" applyBorder="1" applyAlignment="1" applyProtection="1">
      <alignment horizontal="left" vertical="center"/>
      <protection locked="0" hidden="1"/>
    </xf>
    <xf numFmtId="0" fontId="9" fillId="2" borderId="2" xfId="0" applyFont="1" applyFill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topLeftCell="A5" workbookViewId="0">
      <selection activeCell="H18" sqref="H18"/>
    </sheetView>
  </sheetViews>
  <sheetFormatPr defaultColWidth="9.140625" defaultRowHeight="12.75" x14ac:dyDescent="0.2"/>
  <cols>
    <col min="1" max="1" width="11.28515625" style="1" customWidth="1"/>
    <col min="2" max="2" width="12.140625" style="1" customWidth="1"/>
    <col min="3" max="3" width="19.28515625" style="1" customWidth="1"/>
    <col min="4" max="4" width="12.7109375" style="1" customWidth="1"/>
    <col min="5" max="11" width="9.140625" style="1"/>
    <col min="12" max="12" width="11.42578125" style="2" bestFit="1" customWidth="1"/>
    <col min="13" max="16384" width="9.140625" style="1"/>
  </cols>
  <sheetData>
    <row r="1" spans="1:12" ht="23.25" x14ac:dyDescent="0.35">
      <c r="A1" s="3"/>
      <c r="B1" s="3"/>
      <c r="C1" s="3"/>
      <c r="D1" s="9" t="s">
        <v>59</v>
      </c>
      <c r="E1" s="4"/>
      <c r="F1" s="5"/>
      <c r="G1" s="5"/>
      <c r="H1" s="3"/>
    </row>
    <row r="2" spans="1:12" ht="12" customHeight="1" x14ac:dyDescent="0.25">
      <c r="A2" s="7"/>
      <c r="B2" s="7"/>
      <c r="C2" s="6"/>
      <c r="D2" s="7"/>
      <c r="E2" s="7"/>
      <c r="F2" s="3"/>
      <c r="G2" s="3"/>
      <c r="H2" s="8"/>
    </row>
    <row r="3" spans="1:12" s="13" customFormat="1" ht="12" customHeight="1" x14ac:dyDescent="0.2">
      <c r="A3" s="108" t="s">
        <v>16</v>
      </c>
      <c r="B3" s="109"/>
      <c r="C3" s="101"/>
      <c r="D3" s="102"/>
      <c r="E3" s="102"/>
      <c r="F3" s="102"/>
      <c r="G3" s="102"/>
      <c r="H3" s="102"/>
      <c r="I3" s="103"/>
      <c r="J3" s="11"/>
      <c r="K3" s="11"/>
      <c r="L3" s="12"/>
    </row>
    <row r="4" spans="1:12" s="13" customFormat="1" ht="12" customHeight="1" x14ac:dyDescent="0.2">
      <c r="A4" s="10" t="s">
        <v>17</v>
      </c>
      <c r="B4" s="11"/>
      <c r="C4" s="14"/>
      <c r="D4" s="10"/>
      <c r="E4" s="10"/>
      <c r="F4" s="10"/>
      <c r="G4" s="11"/>
      <c r="H4" s="10"/>
      <c r="I4" s="11"/>
      <c r="J4" s="11"/>
      <c r="K4" s="11"/>
      <c r="L4" s="12"/>
    </row>
    <row r="5" spans="1:12" s="13" customFormat="1" ht="12" customHeight="1" x14ac:dyDescent="0.2">
      <c r="A5" s="10" t="s">
        <v>23</v>
      </c>
      <c r="B5" s="11"/>
      <c r="C5" s="15"/>
      <c r="D5" s="113"/>
      <c r="E5" s="114"/>
      <c r="F5" s="10"/>
      <c r="G5" s="10"/>
      <c r="H5" s="10"/>
      <c r="I5" s="11"/>
      <c r="J5" s="11"/>
      <c r="K5" s="11"/>
      <c r="L5" s="12"/>
    </row>
    <row r="6" spans="1:12" s="13" customFormat="1" ht="12" customHeight="1" x14ac:dyDescent="0.2">
      <c r="A6" s="10" t="s">
        <v>18</v>
      </c>
      <c r="B6" s="11"/>
      <c r="C6" s="104"/>
      <c r="D6" s="105"/>
      <c r="E6" s="105"/>
      <c r="F6" s="105"/>
      <c r="G6" s="105"/>
      <c r="H6" s="105"/>
      <c r="I6" s="105"/>
      <c r="J6" s="105"/>
      <c r="K6" s="106"/>
      <c r="L6" s="12"/>
    </row>
    <row r="7" spans="1:12" s="13" customFormat="1" ht="12" customHeight="1" x14ac:dyDescent="0.2">
      <c r="A7" s="10" t="s">
        <v>19</v>
      </c>
      <c r="B7" s="11"/>
      <c r="C7" s="107"/>
      <c r="D7" s="105"/>
      <c r="E7" s="105"/>
      <c r="F7" s="105"/>
      <c r="G7" s="105"/>
      <c r="H7" s="105"/>
      <c r="I7" s="105"/>
      <c r="J7" s="105"/>
      <c r="K7" s="106"/>
      <c r="L7" s="12"/>
    </row>
    <row r="8" spans="1:12" s="13" customFormat="1" ht="11.45" customHeight="1" thickBo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s="13" customFormat="1" ht="11.45" customHeight="1" thickBot="1" x14ac:dyDescent="0.25">
      <c r="A9" s="16" t="s">
        <v>24</v>
      </c>
      <c r="B9" s="17" t="s">
        <v>13</v>
      </c>
      <c r="C9" s="17" t="s">
        <v>15</v>
      </c>
      <c r="D9" s="17" t="s">
        <v>3</v>
      </c>
      <c r="E9" s="17" t="s">
        <v>4</v>
      </c>
      <c r="F9" s="18" t="s">
        <v>5</v>
      </c>
      <c r="G9" s="18" t="s">
        <v>7</v>
      </c>
      <c r="H9" s="18" t="s">
        <v>12</v>
      </c>
      <c r="I9" s="18" t="s">
        <v>8</v>
      </c>
      <c r="J9" s="18" t="s">
        <v>9</v>
      </c>
      <c r="K9" s="19" t="s">
        <v>10</v>
      </c>
      <c r="L9" s="20" t="s">
        <v>11</v>
      </c>
    </row>
    <row r="10" spans="1:12" s="13" customFormat="1" ht="11.45" customHeight="1" thickTop="1" x14ac:dyDescent="0.2">
      <c r="A10" s="21"/>
      <c r="B10" s="22"/>
      <c r="C10" s="23"/>
      <c r="D10" s="24" t="s">
        <v>31</v>
      </c>
      <c r="E10" s="23">
        <v>0</v>
      </c>
      <c r="F10" s="81">
        <v>1.4</v>
      </c>
      <c r="G10" s="25">
        <f t="shared" ref="G10:G17" si="0">E10*F10</f>
        <v>0</v>
      </c>
      <c r="H10" s="26">
        <v>0</v>
      </c>
      <c r="I10" s="27" t="s">
        <v>14</v>
      </c>
      <c r="J10" s="28" t="s">
        <v>14</v>
      </c>
      <c r="K10" s="29" t="s">
        <v>14</v>
      </c>
      <c r="L10" s="30">
        <f>G10+H10</f>
        <v>0</v>
      </c>
    </row>
    <row r="11" spans="1:12" s="13" customFormat="1" ht="11.45" customHeight="1" x14ac:dyDescent="0.2">
      <c r="A11" s="31"/>
      <c r="B11" s="32"/>
      <c r="C11" s="33"/>
      <c r="D11" s="34" t="s">
        <v>32</v>
      </c>
      <c r="E11" s="33">
        <v>0</v>
      </c>
      <c r="F11" s="82">
        <v>2.5</v>
      </c>
      <c r="G11" s="35">
        <f t="shared" si="0"/>
        <v>0</v>
      </c>
      <c r="H11" s="36" t="s">
        <v>14</v>
      </c>
      <c r="I11" s="36" t="s">
        <v>14</v>
      </c>
      <c r="J11" s="37" t="s">
        <v>14</v>
      </c>
      <c r="K11" s="38" t="s">
        <v>14</v>
      </c>
      <c r="L11" s="39">
        <f>G11</f>
        <v>0</v>
      </c>
    </row>
    <row r="12" spans="1:12" s="13" customFormat="1" ht="11.45" customHeight="1" x14ac:dyDescent="0.2">
      <c r="A12" s="31"/>
      <c r="B12" s="32"/>
      <c r="C12" s="33"/>
      <c r="D12" s="34" t="s">
        <v>33</v>
      </c>
      <c r="E12" s="33">
        <v>0</v>
      </c>
      <c r="F12" s="82">
        <v>2.5</v>
      </c>
      <c r="G12" s="35">
        <f t="shared" si="0"/>
        <v>0</v>
      </c>
      <c r="H12" s="40">
        <v>0</v>
      </c>
      <c r="I12" s="36" t="s">
        <v>14</v>
      </c>
      <c r="J12" s="41">
        <v>0</v>
      </c>
      <c r="K12" s="42">
        <v>0</v>
      </c>
      <c r="L12" s="39">
        <f t="shared" ref="L12:L17" si="1">G12+H12+J12+K12</f>
        <v>0</v>
      </c>
    </row>
    <row r="13" spans="1:12" s="13" customFormat="1" ht="11.45" customHeight="1" x14ac:dyDescent="0.2">
      <c r="A13" s="31"/>
      <c r="B13" s="32"/>
      <c r="C13" s="33"/>
      <c r="D13" s="34" t="s">
        <v>34</v>
      </c>
      <c r="E13" s="33">
        <v>0</v>
      </c>
      <c r="F13" s="82">
        <v>1.4</v>
      </c>
      <c r="G13" s="35">
        <f t="shared" si="0"/>
        <v>0</v>
      </c>
      <c r="H13" s="40">
        <v>0</v>
      </c>
      <c r="I13" s="36" t="s">
        <v>14</v>
      </c>
      <c r="J13" s="41">
        <v>0</v>
      </c>
      <c r="K13" s="42">
        <v>0</v>
      </c>
      <c r="L13" s="39">
        <f t="shared" si="1"/>
        <v>0</v>
      </c>
    </row>
    <row r="14" spans="1:12" s="13" customFormat="1" ht="11.45" customHeight="1" x14ac:dyDescent="0.2">
      <c r="A14" s="31"/>
      <c r="B14" s="32"/>
      <c r="C14" s="33"/>
      <c r="D14" s="34" t="s">
        <v>51</v>
      </c>
      <c r="E14" s="33">
        <v>0</v>
      </c>
      <c r="F14" s="82">
        <v>2.6</v>
      </c>
      <c r="G14" s="35">
        <f t="shared" si="0"/>
        <v>0</v>
      </c>
      <c r="H14" s="40">
        <v>0</v>
      </c>
      <c r="I14" s="36" t="s">
        <v>14</v>
      </c>
      <c r="J14" s="41">
        <v>0</v>
      </c>
      <c r="K14" s="42">
        <v>0</v>
      </c>
      <c r="L14" s="39">
        <f t="shared" si="1"/>
        <v>0</v>
      </c>
    </row>
    <row r="15" spans="1:12" s="13" customFormat="1" ht="11.45" customHeight="1" x14ac:dyDescent="0.2">
      <c r="A15" s="31"/>
      <c r="B15" s="32"/>
      <c r="C15" s="33"/>
      <c r="D15" s="34" t="s">
        <v>35</v>
      </c>
      <c r="E15" s="33">
        <v>0</v>
      </c>
      <c r="F15" s="82">
        <v>1.3</v>
      </c>
      <c r="G15" s="35">
        <f t="shared" si="0"/>
        <v>0</v>
      </c>
      <c r="H15" s="40">
        <v>0</v>
      </c>
      <c r="I15" s="36" t="s">
        <v>14</v>
      </c>
      <c r="J15" s="41">
        <v>0</v>
      </c>
      <c r="K15" s="42">
        <v>0</v>
      </c>
      <c r="L15" s="39">
        <f t="shared" si="1"/>
        <v>0</v>
      </c>
    </row>
    <row r="16" spans="1:12" s="13" customFormat="1" ht="11.45" customHeight="1" x14ac:dyDescent="0.2">
      <c r="A16" s="31"/>
      <c r="B16" s="32"/>
      <c r="C16" s="33"/>
      <c r="D16" s="34" t="s">
        <v>36</v>
      </c>
      <c r="E16" s="33">
        <v>0</v>
      </c>
      <c r="F16" s="82">
        <v>1.2</v>
      </c>
      <c r="G16" s="35">
        <f t="shared" si="0"/>
        <v>0</v>
      </c>
      <c r="H16" s="40">
        <v>0</v>
      </c>
      <c r="I16" s="36" t="s">
        <v>14</v>
      </c>
      <c r="J16" s="41">
        <v>0</v>
      </c>
      <c r="K16" s="42">
        <v>0</v>
      </c>
      <c r="L16" s="39">
        <f t="shared" si="1"/>
        <v>0</v>
      </c>
    </row>
    <row r="17" spans="1:12" s="13" customFormat="1" ht="11.45" customHeight="1" x14ac:dyDescent="0.2">
      <c r="A17" s="31"/>
      <c r="B17" s="32"/>
      <c r="C17" s="33"/>
      <c r="D17" s="34" t="s">
        <v>39</v>
      </c>
      <c r="E17" s="33">
        <v>0</v>
      </c>
      <c r="F17" s="82">
        <v>2.5</v>
      </c>
      <c r="G17" s="35">
        <f>E17*F17</f>
        <v>0</v>
      </c>
      <c r="H17" s="40">
        <v>0</v>
      </c>
      <c r="I17" s="36" t="s">
        <v>14</v>
      </c>
      <c r="J17" s="41">
        <v>0</v>
      </c>
      <c r="K17" s="42">
        <v>0</v>
      </c>
      <c r="L17" s="39">
        <f t="shared" si="1"/>
        <v>0</v>
      </c>
    </row>
    <row r="18" spans="1:12" s="13" customFormat="1" ht="11.45" customHeight="1" x14ac:dyDescent="0.2">
      <c r="A18" s="31"/>
      <c r="B18" s="32"/>
      <c r="C18" s="33"/>
      <c r="D18" s="34" t="s">
        <v>40</v>
      </c>
      <c r="E18" s="33">
        <v>0</v>
      </c>
      <c r="F18" s="82">
        <v>0</v>
      </c>
      <c r="G18" s="35">
        <f xml:space="preserve"> E18</f>
        <v>0</v>
      </c>
      <c r="H18" s="78" t="s">
        <v>41</v>
      </c>
      <c r="I18" s="36" t="s">
        <v>14</v>
      </c>
      <c r="J18" s="79" t="s">
        <v>41</v>
      </c>
      <c r="K18" s="80" t="s">
        <v>41</v>
      </c>
      <c r="L18" s="39">
        <f>G18</f>
        <v>0</v>
      </c>
    </row>
    <row r="19" spans="1:12" s="13" customFormat="1" ht="11.45" customHeight="1" x14ac:dyDescent="0.2">
      <c r="A19" s="31"/>
      <c r="B19" s="32"/>
      <c r="C19" s="33"/>
      <c r="D19" s="34" t="s">
        <v>37</v>
      </c>
      <c r="E19" s="33">
        <v>0</v>
      </c>
      <c r="F19" s="82">
        <v>0.9</v>
      </c>
      <c r="G19" s="35">
        <f t="shared" ref="G19:G31" si="2">E19*F19</f>
        <v>0</v>
      </c>
      <c r="H19" s="40">
        <v>0</v>
      </c>
      <c r="I19" s="40">
        <v>0</v>
      </c>
      <c r="J19" s="41">
        <v>0</v>
      </c>
      <c r="K19" s="42">
        <v>0</v>
      </c>
      <c r="L19" s="39">
        <f>G19+H19+I19+J19+K19</f>
        <v>0</v>
      </c>
    </row>
    <row r="20" spans="1:12" s="13" customFormat="1" ht="11.45" customHeight="1" x14ac:dyDescent="0.2">
      <c r="A20" s="57"/>
      <c r="B20" s="58"/>
      <c r="C20" s="59"/>
      <c r="D20" s="60" t="s">
        <v>38</v>
      </c>
      <c r="E20" s="59">
        <v>0</v>
      </c>
      <c r="F20" s="83">
        <v>1.7</v>
      </c>
      <c r="G20" s="61">
        <f t="shared" si="2"/>
        <v>0</v>
      </c>
      <c r="H20" s="62">
        <v>0</v>
      </c>
      <c r="I20" s="62">
        <v>0</v>
      </c>
      <c r="J20" s="63">
        <v>0</v>
      </c>
      <c r="K20" s="64">
        <v>0</v>
      </c>
      <c r="L20" s="65">
        <f>G20+H20+I20+J20+K20</f>
        <v>0</v>
      </c>
    </row>
    <row r="21" spans="1:12" s="13" customFormat="1" ht="11.45" customHeight="1" thickBot="1" x14ac:dyDescent="0.25">
      <c r="A21" s="31"/>
      <c r="B21" s="32"/>
      <c r="C21" s="33"/>
      <c r="D21" s="34" t="s">
        <v>42</v>
      </c>
      <c r="E21" s="33">
        <v>0</v>
      </c>
      <c r="F21" s="82">
        <v>1.2</v>
      </c>
      <c r="G21" s="35">
        <f t="shared" si="2"/>
        <v>0</v>
      </c>
      <c r="H21" s="40">
        <v>0</v>
      </c>
      <c r="I21" s="36" t="s">
        <v>14</v>
      </c>
      <c r="J21" s="41">
        <v>0</v>
      </c>
      <c r="K21" s="42">
        <v>0</v>
      </c>
      <c r="L21" s="39">
        <f>G21+H21+J21+K21</f>
        <v>0</v>
      </c>
    </row>
    <row r="22" spans="1:12" s="13" customFormat="1" ht="11.45" customHeight="1" x14ac:dyDescent="0.2">
      <c r="A22" s="66"/>
      <c r="B22" s="67"/>
      <c r="C22" s="68"/>
      <c r="D22" s="69" t="s">
        <v>43</v>
      </c>
      <c r="E22" s="68">
        <v>0</v>
      </c>
      <c r="F22" s="84">
        <v>2</v>
      </c>
      <c r="G22" s="70">
        <f t="shared" si="2"/>
        <v>0</v>
      </c>
      <c r="H22" s="71">
        <v>0</v>
      </c>
      <c r="I22" s="75" t="s">
        <v>14</v>
      </c>
      <c r="J22" s="91" t="s">
        <v>41</v>
      </c>
      <c r="K22" s="76" t="s">
        <v>14</v>
      </c>
      <c r="L22" s="74">
        <f>G22+H22</f>
        <v>0</v>
      </c>
    </row>
    <row r="23" spans="1:12" s="13" customFormat="1" ht="11.45" customHeight="1" x14ac:dyDescent="0.2">
      <c r="A23" s="21"/>
      <c r="B23" s="22"/>
      <c r="C23" s="23"/>
      <c r="D23" s="24" t="s">
        <v>2</v>
      </c>
      <c r="E23" s="23">
        <v>0</v>
      </c>
      <c r="F23" s="81">
        <v>2.2999999999999998</v>
      </c>
      <c r="G23" s="25">
        <f t="shared" si="2"/>
        <v>0</v>
      </c>
      <c r="H23" s="26">
        <v>0</v>
      </c>
      <c r="I23" s="27" t="s">
        <v>14</v>
      </c>
      <c r="J23" s="88">
        <v>0</v>
      </c>
      <c r="K23" s="29" t="s">
        <v>14</v>
      </c>
      <c r="L23" s="52">
        <f>G23+H23+J23</f>
        <v>0</v>
      </c>
    </row>
    <row r="24" spans="1:12" s="13" customFormat="1" ht="11.45" customHeight="1" x14ac:dyDescent="0.2">
      <c r="A24" s="31"/>
      <c r="B24" s="32"/>
      <c r="C24" s="33"/>
      <c r="D24" s="34" t="s">
        <v>1</v>
      </c>
      <c r="E24" s="33">
        <v>0</v>
      </c>
      <c r="F24" s="82">
        <v>1.9</v>
      </c>
      <c r="G24" s="35">
        <f t="shared" si="2"/>
        <v>0</v>
      </c>
      <c r="H24" s="40">
        <v>0</v>
      </c>
      <c r="I24" s="40">
        <v>0</v>
      </c>
      <c r="J24" s="41">
        <v>0</v>
      </c>
      <c r="K24" s="42">
        <v>0</v>
      </c>
      <c r="L24" s="39">
        <f>G24+H24+I24+J24+K24</f>
        <v>0</v>
      </c>
    </row>
    <row r="25" spans="1:12" s="13" customFormat="1" ht="11.45" customHeight="1" x14ac:dyDescent="0.2">
      <c r="A25" s="31"/>
      <c r="B25" s="32"/>
      <c r="C25" s="33"/>
      <c r="D25" s="34" t="s">
        <v>0</v>
      </c>
      <c r="E25" s="33">
        <v>0</v>
      </c>
      <c r="F25" s="82">
        <v>1</v>
      </c>
      <c r="G25" s="35">
        <f t="shared" si="2"/>
        <v>0</v>
      </c>
      <c r="H25" s="40">
        <v>0</v>
      </c>
      <c r="I25" s="40">
        <v>0</v>
      </c>
      <c r="J25" s="41">
        <v>0</v>
      </c>
      <c r="K25" s="42">
        <v>0</v>
      </c>
      <c r="L25" s="39">
        <f>G25+H25+I25+J25+K25</f>
        <v>0</v>
      </c>
    </row>
    <row r="26" spans="1:12" s="90" customFormat="1" ht="11.45" customHeight="1" x14ac:dyDescent="0.2">
      <c r="A26" s="31"/>
      <c r="B26" s="32"/>
      <c r="C26" s="33"/>
      <c r="D26" s="34" t="s">
        <v>45</v>
      </c>
      <c r="E26" s="33">
        <v>0</v>
      </c>
      <c r="F26" s="82">
        <v>1.2</v>
      </c>
      <c r="G26" s="35">
        <f t="shared" si="2"/>
        <v>0</v>
      </c>
      <c r="H26" s="40">
        <v>0</v>
      </c>
      <c r="I26" s="78" t="s">
        <v>41</v>
      </c>
      <c r="J26" s="41">
        <v>0</v>
      </c>
      <c r="K26" s="42">
        <v>0</v>
      </c>
      <c r="L26" s="39">
        <f>G26+H26+J26+K26</f>
        <v>0</v>
      </c>
    </row>
    <row r="27" spans="1:12" s="13" customFormat="1" ht="11.45" customHeight="1" x14ac:dyDescent="0.2">
      <c r="A27" s="21"/>
      <c r="B27" s="22"/>
      <c r="C27" s="23"/>
      <c r="D27" s="24" t="s">
        <v>44</v>
      </c>
      <c r="E27" s="23">
        <v>0</v>
      </c>
      <c r="F27" s="81">
        <v>1.6</v>
      </c>
      <c r="G27" s="25">
        <f t="shared" si="2"/>
        <v>0</v>
      </c>
      <c r="H27" s="26">
        <v>0</v>
      </c>
      <c r="I27" s="92" t="s">
        <v>41</v>
      </c>
      <c r="J27" s="88">
        <v>0</v>
      </c>
      <c r="K27" s="89">
        <v>0</v>
      </c>
      <c r="L27" s="52">
        <f>G27+H27+J27+K27</f>
        <v>0</v>
      </c>
    </row>
    <row r="28" spans="1:12" s="13" customFormat="1" ht="11.45" customHeight="1" x14ac:dyDescent="0.2">
      <c r="A28" s="31"/>
      <c r="B28" s="32"/>
      <c r="C28" s="33"/>
      <c r="D28" s="34" t="s">
        <v>46</v>
      </c>
      <c r="E28" s="33">
        <v>0</v>
      </c>
      <c r="F28" s="82">
        <v>1.4</v>
      </c>
      <c r="G28" s="35">
        <f>E28*F28</f>
        <v>0</v>
      </c>
      <c r="H28" s="40">
        <v>0</v>
      </c>
      <c r="I28" s="78" t="s">
        <v>41</v>
      </c>
      <c r="J28" s="41">
        <v>0</v>
      </c>
      <c r="K28" s="42">
        <v>0</v>
      </c>
      <c r="L28" s="39">
        <f>G28+H28+J28+K28</f>
        <v>0</v>
      </c>
    </row>
    <row r="29" spans="1:12" s="13" customFormat="1" ht="11.45" customHeight="1" x14ac:dyDescent="0.2">
      <c r="A29" s="31"/>
      <c r="B29" s="32"/>
      <c r="C29" s="33"/>
      <c r="D29" s="34" t="s">
        <v>57</v>
      </c>
      <c r="E29" s="33">
        <v>0</v>
      </c>
      <c r="F29" s="82">
        <v>1</v>
      </c>
      <c r="G29" s="35">
        <f t="shared" ref="G29" si="3">E29*F29</f>
        <v>0</v>
      </c>
      <c r="H29" s="40">
        <v>0</v>
      </c>
      <c r="I29" s="78" t="s">
        <v>41</v>
      </c>
      <c r="J29" s="41">
        <v>0</v>
      </c>
      <c r="K29" s="29" t="s">
        <v>14</v>
      </c>
      <c r="L29" s="39">
        <f>G29+H29+J29</f>
        <v>0</v>
      </c>
    </row>
    <row r="30" spans="1:12" s="13" customFormat="1" ht="11.45" customHeight="1" x14ac:dyDescent="0.2">
      <c r="A30" s="31"/>
      <c r="B30" s="32"/>
      <c r="C30" s="33"/>
      <c r="D30" s="34" t="s">
        <v>47</v>
      </c>
      <c r="E30" s="33">
        <v>0</v>
      </c>
      <c r="F30" s="82">
        <v>2.4</v>
      </c>
      <c r="G30" s="35">
        <f t="shared" si="2"/>
        <v>0</v>
      </c>
      <c r="H30" s="40">
        <v>0</v>
      </c>
      <c r="I30" s="78" t="s">
        <v>41</v>
      </c>
      <c r="J30" s="41">
        <v>0</v>
      </c>
      <c r="K30" s="29" t="s">
        <v>14</v>
      </c>
      <c r="L30" s="39">
        <f>G30+H30+J30</f>
        <v>0</v>
      </c>
    </row>
    <row r="31" spans="1:12" s="13" customFormat="1" ht="11.45" customHeight="1" thickBot="1" x14ac:dyDescent="0.25">
      <c r="A31" s="43"/>
      <c r="B31" s="44"/>
      <c r="C31" s="45"/>
      <c r="D31" s="46" t="s">
        <v>48</v>
      </c>
      <c r="E31" s="45">
        <v>0</v>
      </c>
      <c r="F31" s="85">
        <v>2.7</v>
      </c>
      <c r="G31" s="47">
        <f t="shared" si="2"/>
        <v>0</v>
      </c>
      <c r="H31" s="48">
        <v>0</v>
      </c>
      <c r="I31" s="93" t="s">
        <v>41</v>
      </c>
      <c r="J31" s="49">
        <v>0</v>
      </c>
      <c r="K31" s="29" t="s">
        <v>14</v>
      </c>
      <c r="L31" s="51">
        <f>G31+H31+J31</f>
        <v>0</v>
      </c>
    </row>
    <row r="32" spans="1:12" s="13" customFormat="1" ht="11.45" customHeight="1" x14ac:dyDescent="0.2">
      <c r="A32" s="66"/>
      <c r="B32" s="67"/>
      <c r="C32" s="68"/>
      <c r="D32" s="69" t="s">
        <v>6</v>
      </c>
      <c r="E32" s="68">
        <v>0</v>
      </c>
      <c r="F32" s="84">
        <v>1.9</v>
      </c>
      <c r="G32" s="70">
        <f t="shared" ref="G32:G37" si="4">E32*F32</f>
        <v>0</v>
      </c>
      <c r="H32" s="95" t="s">
        <v>56</v>
      </c>
      <c r="I32" s="71">
        <v>0</v>
      </c>
      <c r="J32" s="72">
        <v>0</v>
      </c>
      <c r="K32" s="73">
        <v>0</v>
      </c>
      <c r="L32" s="74">
        <f>G32+I32+J32+K32</f>
        <v>0</v>
      </c>
    </row>
    <row r="33" spans="1:12" s="13" customFormat="1" ht="11.45" customHeight="1" x14ac:dyDescent="0.2">
      <c r="A33" s="21"/>
      <c r="B33" s="22"/>
      <c r="C33" s="23"/>
      <c r="D33" s="24" t="s">
        <v>49</v>
      </c>
      <c r="E33" s="23">
        <v>0</v>
      </c>
      <c r="F33" s="81">
        <v>2</v>
      </c>
      <c r="G33" s="25">
        <f t="shared" si="4"/>
        <v>0</v>
      </c>
      <c r="H33" s="92" t="s">
        <v>56</v>
      </c>
      <c r="I33" s="26">
        <v>0</v>
      </c>
      <c r="J33" s="88">
        <v>0</v>
      </c>
      <c r="K33" s="89">
        <v>0</v>
      </c>
      <c r="L33" s="52">
        <f>G33+I33+J33+K33</f>
        <v>0</v>
      </c>
    </row>
    <row r="34" spans="1:12" s="13" customFormat="1" ht="11.45" customHeight="1" thickBot="1" x14ac:dyDescent="0.25">
      <c r="A34" s="21"/>
      <c r="B34" s="22"/>
      <c r="C34" s="23"/>
      <c r="D34" s="46" t="s">
        <v>50</v>
      </c>
      <c r="E34" s="23">
        <v>0</v>
      </c>
      <c r="F34" s="85">
        <v>1.7</v>
      </c>
      <c r="G34" s="25">
        <f t="shared" si="4"/>
        <v>0</v>
      </c>
      <c r="H34" s="92" t="s">
        <v>56</v>
      </c>
      <c r="I34" s="26">
        <v>0</v>
      </c>
      <c r="J34" s="88">
        <v>0</v>
      </c>
      <c r="K34" s="89">
        <v>0</v>
      </c>
      <c r="L34" s="52">
        <f>G34+I34+J34+K34</f>
        <v>0</v>
      </c>
    </row>
    <row r="35" spans="1:12" s="13" customFormat="1" ht="11.45" customHeight="1" x14ac:dyDescent="0.2">
      <c r="A35" s="66"/>
      <c r="B35" s="67"/>
      <c r="C35" s="68"/>
      <c r="D35" s="23"/>
      <c r="E35" s="94">
        <v>0</v>
      </c>
      <c r="F35" s="86"/>
      <c r="G35" s="70">
        <f t="shared" si="4"/>
        <v>0</v>
      </c>
      <c r="H35" s="71">
        <v>0</v>
      </c>
      <c r="I35" s="71">
        <v>0</v>
      </c>
      <c r="J35" s="72">
        <v>0</v>
      </c>
      <c r="K35" s="73">
        <v>0</v>
      </c>
      <c r="L35" s="74">
        <f>G35+H35+I35+J35+K35</f>
        <v>0</v>
      </c>
    </row>
    <row r="36" spans="1:12" s="13" customFormat="1" ht="11.45" customHeight="1" x14ac:dyDescent="0.2">
      <c r="A36" s="53"/>
      <c r="B36" s="54"/>
      <c r="C36" s="55"/>
      <c r="D36" s="23"/>
      <c r="E36" s="23">
        <v>0</v>
      </c>
      <c r="F36" s="86"/>
      <c r="G36" s="25">
        <f t="shared" si="4"/>
        <v>0</v>
      </c>
      <c r="H36" s="26">
        <v>0</v>
      </c>
      <c r="I36" s="26">
        <v>0</v>
      </c>
      <c r="J36" s="41">
        <v>0</v>
      </c>
      <c r="K36" s="42">
        <v>0</v>
      </c>
      <c r="L36" s="52">
        <f>G36+H36+I36+J36+K36</f>
        <v>0</v>
      </c>
    </row>
    <row r="37" spans="1:12" s="13" customFormat="1" ht="11.45" customHeight="1" thickBot="1" x14ac:dyDescent="0.25">
      <c r="A37" s="43"/>
      <c r="B37" s="44"/>
      <c r="C37" s="45"/>
      <c r="D37" s="45"/>
      <c r="E37" s="45">
        <v>0</v>
      </c>
      <c r="F37" s="87"/>
      <c r="G37" s="47">
        <f t="shared" si="4"/>
        <v>0</v>
      </c>
      <c r="H37" s="48">
        <v>0</v>
      </c>
      <c r="I37" s="48">
        <v>0</v>
      </c>
      <c r="J37" s="49">
        <v>0</v>
      </c>
      <c r="K37" s="50">
        <v>0</v>
      </c>
      <c r="L37" s="51">
        <f>G37+H37+I37+J37+K37</f>
        <v>0</v>
      </c>
    </row>
    <row r="38" spans="1:12" s="13" customFormat="1" ht="11.45" customHeight="1" thickBot="1" x14ac:dyDescent="0.25">
      <c r="A38" s="11"/>
      <c r="B38" s="11"/>
      <c r="C38" s="11"/>
      <c r="D38" s="11"/>
      <c r="E38" s="11"/>
      <c r="F38" s="12"/>
      <c r="G38" s="56"/>
      <c r="H38" s="12"/>
      <c r="I38" s="12"/>
      <c r="J38" s="12"/>
      <c r="K38" s="11"/>
      <c r="L38" s="77">
        <f>SUM(L10:L37)</f>
        <v>0</v>
      </c>
    </row>
    <row r="39" spans="1:12" s="13" customFormat="1" ht="11.45" customHeight="1" x14ac:dyDescent="0.2">
      <c r="A39" s="100" t="s">
        <v>60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1:12" s="13" customFormat="1" ht="11.45" customHeight="1" x14ac:dyDescent="0.2">
      <c r="A40" s="100" t="s">
        <v>55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1"/>
      <c r="L40" s="12"/>
    </row>
    <row r="41" spans="1:12" s="13" customFormat="1" ht="11.4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</row>
    <row r="42" spans="1:12" s="13" customFormat="1" ht="12" customHeight="1" x14ac:dyDescent="0.2">
      <c r="A42" s="11" t="s">
        <v>20</v>
      </c>
      <c r="B42" s="110"/>
      <c r="C42" s="111"/>
      <c r="D42" s="112"/>
      <c r="E42" s="11"/>
      <c r="F42" s="11"/>
      <c r="G42" s="11"/>
      <c r="H42" s="115"/>
      <c r="I42" s="116"/>
      <c r="J42" s="117"/>
      <c r="K42" s="11"/>
      <c r="L42" s="12"/>
    </row>
    <row r="43" spans="1:12" s="13" customFormat="1" ht="12" customHeight="1" x14ac:dyDescent="0.2">
      <c r="A43" s="11" t="s">
        <v>21</v>
      </c>
      <c r="B43" s="97"/>
      <c r="C43" s="98"/>
      <c r="D43" s="99"/>
      <c r="E43" s="11"/>
      <c r="F43" s="11"/>
      <c r="G43" s="11" t="s">
        <v>22</v>
      </c>
      <c r="H43" s="118"/>
      <c r="I43" s="119"/>
      <c r="J43" s="120"/>
      <c r="K43" s="11"/>
      <c r="L43" s="12"/>
    </row>
    <row r="46" spans="1:12" x14ac:dyDescent="0.2">
      <c r="A46" s="1" t="s">
        <v>25</v>
      </c>
    </row>
    <row r="49" spans="1:9" x14ac:dyDescent="0.2">
      <c r="B49" s="1" t="s">
        <v>26</v>
      </c>
    </row>
    <row r="50" spans="1:9" x14ac:dyDescent="0.2">
      <c r="A50" s="1" t="s">
        <v>27</v>
      </c>
      <c r="B50" s="2">
        <v>30</v>
      </c>
      <c r="D50" s="1" t="s">
        <v>9</v>
      </c>
      <c r="E50" s="2">
        <v>50</v>
      </c>
      <c r="F50" s="1" t="s">
        <v>52</v>
      </c>
      <c r="I50" s="2">
        <v>150</v>
      </c>
    </row>
    <row r="51" spans="1:9" x14ac:dyDescent="0.2">
      <c r="A51" s="1" t="s">
        <v>28</v>
      </c>
      <c r="B51" s="2">
        <v>15</v>
      </c>
      <c r="D51" s="1" t="s">
        <v>29</v>
      </c>
      <c r="E51" s="2">
        <v>100</v>
      </c>
      <c r="F51" s="1" t="s">
        <v>53</v>
      </c>
      <c r="I51" s="2">
        <v>200</v>
      </c>
    </row>
    <row r="52" spans="1:9" x14ac:dyDescent="0.2">
      <c r="A52" s="1" t="s">
        <v>30</v>
      </c>
      <c r="B52" s="2">
        <v>50</v>
      </c>
      <c r="D52" s="1" t="s">
        <v>10</v>
      </c>
      <c r="E52" s="2">
        <v>100</v>
      </c>
      <c r="F52" s="1" t="s">
        <v>54</v>
      </c>
      <c r="I52" s="2">
        <v>150</v>
      </c>
    </row>
    <row r="54" spans="1:9" x14ac:dyDescent="0.2">
      <c r="A54" s="96" t="s">
        <v>58</v>
      </c>
      <c r="B54" s="96"/>
      <c r="C54" s="96"/>
      <c r="D54" s="96"/>
      <c r="E54" s="96"/>
      <c r="F54" s="96"/>
      <c r="G54" s="96"/>
      <c r="H54" s="96"/>
      <c r="I54" s="96"/>
    </row>
  </sheetData>
  <dataConsolidate/>
  <mergeCells count="11">
    <mergeCell ref="A54:I54"/>
    <mergeCell ref="B43:D43"/>
    <mergeCell ref="A39:L39"/>
    <mergeCell ref="C3:I3"/>
    <mergeCell ref="C6:K6"/>
    <mergeCell ref="C7:K7"/>
    <mergeCell ref="A3:B3"/>
    <mergeCell ref="B42:D42"/>
    <mergeCell ref="A40:J40"/>
    <mergeCell ref="D5:E5"/>
    <mergeCell ref="H42:J43"/>
  </mergeCells>
  <phoneticPr fontId="1" type="noConversion"/>
  <dataValidations xWindow="705" yWindow="375" count="35">
    <dataValidation type="list" allowBlank="1" showInputMessage="1" showErrorMessage="1" errorTitle="CHYBA" error="I. c.  = 30_x000a_II. c. = 15_x000a_nic   =   0" prompt="I. c.  = 30_x000a_II. c. = 15_x000a_nic   =   0" sqref="H12:H17 H10 H35:H37 H19:H31" xr:uid="{00000000-0002-0000-0000-000000000000}">
      <formula1>"0,15,30"</formula1>
    </dataValidation>
    <dataValidation type="list" allowBlank="1" showInputMessage="1" showErrorMessage="1" errorTitle="CHYBA" error="U            = 200_x000a_norník    = 200_x000a_diviačiar = 200_x000a_nic          =    0" prompt="U            = 150_x000a_norník    = 150_x000a_diviačiar = 200_x000a_nic          =    0" sqref="I32:I37 I24:I25" xr:uid="{00000000-0002-0000-0000-000001000000}">
      <formula1>"0,150,200"</formula1>
    </dataValidation>
    <dataValidation type="list" allowBlank="1" showInputMessage="1" showErrorMessage="1" errorTitle="CHYBA" error="jezevčík hladkosrstý_x000a_jezevčík dlouhosrstý_x000a_jezevčík drsnosrstý" prompt="jezevčík hladkosrstý_x000a_jezevčík dlouhosrstý_x000a_jezevčík drsnosrstý" sqref="C5" xr:uid="{00000000-0002-0000-0000-000002000000}">
      <formula1>"jezevčík hladkosrstý,jezevčík dlouhosrstý,jezevčík drsnosrstý"</formula1>
    </dataValidation>
    <dataValidation type="list" allowBlank="1" showInputMessage="1" showErrorMessage="1" errorTitle="CHYBA" error="standardní_x000a_trpasličí_x000a_králičí" prompt="standardní_x000a_trpasličí_x000a_králičí" sqref="D5:E5" xr:uid="{00000000-0002-0000-0000-000003000000}">
      <formula1>"standardní,trpasličí,králičí"</formula1>
    </dataValidation>
    <dataValidation type="whole" allowBlank="1" showInputMessage="1" showErrorMessage="1" sqref="E10" xr:uid="{00000000-0002-0000-0000-000004000000}">
      <formula1>0</formula1>
      <formula2>192</formula2>
    </dataValidation>
    <dataValidation type="whole" allowBlank="1" showInputMessage="1" showErrorMessage="1" sqref="E11" xr:uid="{00000000-0002-0000-0000-000005000000}">
      <formula1>0</formula1>
      <formula2>84</formula2>
    </dataValidation>
    <dataValidation type="whole" allowBlank="1" showInputMessage="1" showErrorMessage="1" sqref="E12" xr:uid="{00000000-0002-0000-0000-000006000000}">
      <formula1>0</formula1>
      <formula2>152</formula2>
    </dataValidation>
    <dataValidation type="whole" allowBlank="1" showInputMessage="1" showErrorMessage="1" sqref="E13" xr:uid="{00000000-0002-0000-0000-000007000000}">
      <formula1>0</formula1>
      <formula2>284</formula2>
    </dataValidation>
    <dataValidation type="whole" allowBlank="1" showInputMessage="1" showErrorMessage="1" sqref="E22 E14" xr:uid="{00000000-0002-0000-0000-000008000000}">
      <formula1>0</formula1>
      <formula2>100</formula2>
    </dataValidation>
    <dataValidation type="whole" allowBlank="1" showInputMessage="1" showErrorMessage="1" sqref="E15" xr:uid="{00000000-0002-0000-0000-000009000000}">
      <formula1>0</formula1>
      <formula2>260</formula2>
    </dataValidation>
    <dataValidation type="whole" allowBlank="1" showInputMessage="1" showErrorMessage="1" sqref="E17" xr:uid="{00000000-0002-0000-0000-00000A000000}">
      <formula1>0</formula1>
      <formula2>108</formula2>
    </dataValidation>
    <dataValidation type="whole" allowBlank="1" showInputMessage="1" showErrorMessage="1" sqref="E19" xr:uid="{00000000-0002-0000-0000-00000B000000}">
      <formula1>0</formula1>
      <formula2>420</formula2>
    </dataValidation>
    <dataValidation type="whole" allowBlank="1" showInputMessage="1" showErrorMessage="1" sqref="E30" xr:uid="{00000000-0002-0000-0000-00000C000000}">
      <formula1>0</formula1>
      <formula2>124</formula2>
    </dataValidation>
    <dataValidation type="whole" allowBlank="1" showInputMessage="1" showErrorMessage="1" sqref="E23" xr:uid="{00000000-0002-0000-0000-00000D000000}">
      <formula1>0</formula1>
      <formula2>204</formula2>
    </dataValidation>
    <dataValidation type="whole" allowBlank="1" showInputMessage="1" showErrorMessage="1" sqref="E25" xr:uid="{00000000-0002-0000-0000-00000E000000}">
      <formula1>0</formula1>
      <formula2>488</formula2>
    </dataValidation>
    <dataValidation type="whole" allowBlank="1" showInputMessage="1" showErrorMessage="1" sqref="E32:E33" xr:uid="{00000000-0002-0000-0000-00000F000000}">
      <formula1>0</formula1>
      <formula2>144</formula2>
    </dataValidation>
    <dataValidation type="whole" allowBlank="1" showInputMessage="1" showErrorMessage="1" sqref="E36:E37" xr:uid="{00000000-0002-0000-0000-000010000000}">
      <formula1>0</formula1>
      <formula2>700</formula2>
    </dataValidation>
    <dataValidation type="whole" allowBlank="1" showInputMessage="1" showErrorMessage="1" sqref="E31" xr:uid="{00000000-0002-0000-0000-000011000000}">
      <formula1>0</formula1>
      <formula2>262</formula2>
    </dataValidation>
    <dataValidation type="list" allowBlank="1" showInputMessage="1" showErrorMessage="1" errorTitle="CHYBA" error="CACIT  = 100_x000a_rCACIT = 100_x000a_nic       =   0" prompt="CACIT  = 100_x000a_rCACIT = 100_x000a_nic       =   0" sqref="K12:K17 K19:K21 K24:K28 K32:K37" xr:uid="{00000000-0002-0000-0000-000012000000}">
      <formula1>"0,100"</formula1>
    </dataValidation>
    <dataValidation type="list" allowBlank="1" showInputMessage="1" showErrorMessage="1" errorTitle="CHYBA" error="CACT  =50_x000a_rCACT = 50_x000a_nic      =   0" prompt="CACT  = 50_x000a_rCACT = 50_x000a_nic      =   0" sqref="J12:J17 J19:J21 J23:J37" xr:uid="{00000000-0002-0000-0000-000013000000}">
      <formula1>"0,50"</formula1>
    </dataValidation>
    <dataValidation allowBlank="1" showErrorMessage="1" sqref="H18 I26:I31" xr:uid="{00000000-0002-0000-0000-000014000000}"/>
    <dataValidation allowBlank="1" showInputMessage="1" showErrorMessage="1" errorTitle="CHYBA" error="CACT  = 80_x000a_rCACT = 30_x000a_nic      =   0" prompt="CACT  = 50_x000a_rCACT = 20_x000a_nic      =   0" sqref="J18 J22:J23" xr:uid="{00000000-0002-0000-0000-000015000000}"/>
    <dataValidation allowBlank="1" showInputMessage="1" showErrorMessage="1" errorTitle="CHYBA" error="CACIT  = 80_x000a_rCACIT = 30_x000a_nic       =   0" prompt="CACIT  = 80_x000a_rCACIT = 30_x000a_nic       =   0" sqref="K18" xr:uid="{00000000-0002-0000-0000-000016000000}"/>
    <dataValidation type="whole" allowBlank="1" showInputMessage="1" showErrorMessage="1" sqref="E21" xr:uid="{00000000-0002-0000-0000-000017000000}">
      <formula1>0</formula1>
      <formula2>276</formula2>
    </dataValidation>
    <dataValidation type="whole" allowBlank="1" showInputMessage="1" showErrorMessage="1" sqref="E20" xr:uid="{00000000-0002-0000-0000-000018000000}">
      <formula1>0</formula1>
      <formula2>248</formula2>
    </dataValidation>
    <dataValidation type="whole" allowBlank="1" showInputMessage="1" showErrorMessage="1" sqref="E16" xr:uid="{00000000-0002-0000-0000-000019000000}">
      <formula1>0</formula1>
      <formula2>316</formula2>
    </dataValidation>
    <dataValidation type="whole" allowBlank="1" showInputMessage="1" showErrorMessage="1" sqref="E24" xr:uid="{00000000-0002-0000-0000-00001A000000}">
      <formula1>0</formula1>
      <formula2>253</formula2>
    </dataValidation>
    <dataValidation type="whole" allowBlank="1" showInputMessage="1" showErrorMessage="1" sqref="E26" xr:uid="{00000000-0002-0000-0000-00001B000000}">
      <formula1>0</formula1>
      <formula2>396</formula2>
    </dataValidation>
    <dataValidation type="whole" allowBlank="1" showInputMessage="1" showErrorMessage="1" sqref="E27" xr:uid="{00000000-0002-0000-0000-00001C000000}">
      <formula1>0</formula1>
      <formula2>236</formula2>
    </dataValidation>
    <dataValidation type="whole" allowBlank="1" showInputMessage="1" showErrorMessage="1" sqref="E28" xr:uid="{00000000-0002-0000-0000-00001D000000}">
      <formula1>0</formula1>
      <formula2>336</formula2>
    </dataValidation>
    <dataValidation type="whole" allowBlank="1" showInputMessage="1" showErrorMessage="1" sqref="E34" xr:uid="{00000000-0002-0000-0000-00001E000000}">
      <formula1>0</formula1>
      <formula2>200</formula2>
    </dataValidation>
    <dataValidation type="list" allowBlank="1" showInputMessage="1" showErrorMessage="1" sqref="E18" xr:uid="{00000000-0002-0000-0000-00001F000000}">
      <formula1>"0,260"</formula1>
    </dataValidation>
    <dataValidation type="list" allowBlank="1" showInputMessage="1" showErrorMessage="1" errorTitle="CHYBA" error="U            = 200_x000a_norník    = 200_x000a_diviačiar = 200_x000a_nic          =    0" prompt="U            = 200_x000a_norník    = 200_x000a_diviačiar = 200_x000a_nic          =    0" sqref="I20" xr:uid="{00000000-0002-0000-0000-000020000000}">
      <formula1>"0,150,200"</formula1>
    </dataValidation>
    <dataValidation type="list" allowBlank="1" showInputMessage="1" showErrorMessage="1" errorTitle="CHYBA" error="U            = 200_x000a_norník    = 200_x000a_diviačiar = 200_x000a_nic          =    0" prompt="U           = 150_x000a_norník    = 150_x000a_diviačiar = 200_x000a_nic          =    0" sqref="I19" xr:uid="{00000000-0002-0000-0000-000021000000}">
      <formula1>"0,150,200"</formula1>
    </dataValidation>
    <dataValidation type="whole" allowBlank="1" showInputMessage="1" showErrorMessage="1" sqref="E29" xr:uid="{00000000-0002-0000-0000-000022000000}">
      <formula1>0</formula1>
      <formula2>388</formula2>
    </dataValidation>
  </dataValidations>
  <pageMargins left="0.78740157480314965" right="0.78740157480314965" top="0.5" bottom="0.52" header="0.51181102362204722" footer="0.51181102362204722"/>
  <pageSetup paperSize="9" orientation="landscape" blackAndWhite="1" r:id="rId1"/>
  <headerFooter alignWithMargins="0"/>
  <ignoredErrors>
    <ignoredError sqref="L18 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prac poh</vt:lpstr>
      <vt:lpstr>'Tabulka prac poh'!Oblast_tisku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pohár KCHJ ČR 2015 - tabulka</dc:title>
  <dc:creator>KCHJ ČR</dc:creator>
  <cp:lastModifiedBy>Jarda</cp:lastModifiedBy>
  <cp:lastPrinted>2012-10-25T18:19:31Z</cp:lastPrinted>
  <dcterms:created xsi:type="dcterms:W3CDTF">2012-03-29T17:38:12Z</dcterms:created>
  <dcterms:modified xsi:type="dcterms:W3CDTF">2019-12-29T13:08:31Z</dcterms:modified>
</cp:coreProperties>
</file>